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H:\RAKL 2020\"/>
    </mc:Choice>
  </mc:AlternateContent>
  <xr:revisionPtr revIDLastSave="0" documentId="8_{C2712819-5C9C-4D1E-838A-FB38B6A99B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erawatan Kolam Renang dan Smok" sheetId="19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7" i="19" l="1"/>
  <c r="U23" i="19" l="1"/>
  <c r="U22" i="19"/>
  <c r="U21" i="19"/>
  <c r="U20" i="19"/>
  <c r="U17" i="19"/>
  <c r="U16" i="19"/>
  <c r="U15" i="19"/>
  <c r="U14" i="19"/>
  <c r="U13" i="19"/>
  <c r="U12" i="19"/>
  <c r="U11" i="19"/>
  <c r="U10" i="19"/>
  <c r="U9" i="19"/>
  <c r="U8" i="19"/>
  <c r="U7" i="19"/>
  <c r="U6" i="19"/>
  <c r="U5" i="19"/>
  <c r="U19" i="19" l="1"/>
  <c r="U4" i="19"/>
  <c r="U25" i="19" l="1"/>
  <c r="U26" i="19" s="1"/>
  <c r="V26" i="19" s="1"/>
</calcChain>
</file>

<file path=xl/sharedStrings.xml><?xml version="1.0" encoding="utf-8"?>
<sst xmlns="http://schemas.openxmlformats.org/spreadsheetml/2006/main" count="110" uniqueCount="45">
  <si>
    <t>JUMLAH</t>
  </si>
  <si>
    <t>KODE</t>
  </si>
  <si>
    <t>VOLUME SUB OUTPUT</t>
  </si>
  <si>
    <t>JENIS KOMPONEN (UTAMA /PENDUKUNG)</t>
  </si>
  <si>
    <t>RINCIAN PERHITUNGAN</t>
  </si>
  <si>
    <t>JMH</t>
  </si>
  <si>
    <t>a</t>
  </si>
  <si>
    <t>x</t>
  </si>
  <si>
    <t>keg</t>
  </si>
  <si>
    <t>b</t>
  </si>
  <si>
    <t>c</t>
  </si>
  <si>
    <t>d</t>
  </si>
  <si>
    <t>e</t>
  </si>
  <si>
    <t>buah</t>
  </si>
  <si>
    <t>Kg</t>
  </si>
  <si>
    <t>URAIAN SUBOUTPUT / KOMPONEN / SUB KOMPONEN / DETAIL</t>
  </si>
  <si>
    <t>HARGA SATUAN</t>
  </si>
  <si>
    <t>Kolam Renang</t>
  </si>
  <si>
    <t>Penggantian dinding keramik &amp; lantai dasar kolam</t>
  </si>
  <si>
    <t>meter</t>
  </si>
  <si>
    <t>Pengecatan dinding bagian luar &amp; sekitar area kolam</t>
  </si>
  <si>
    <t>- Cat abu-abu AL untuk dinding kolam</t>
  </si>
  <si>
    <t>- Cat Putih besi (railing)</t>
  </si>
  <si>
    <t>liter</t>
  </si>
  <si>
    <t xml:space="preserve">- Cat Putih untuk atap kantor </t>
  </si>
  <si>
    <t>Peninggian sektor area kolam perkantoran</t>
  </si>
  <si>
    <t>Perbaikan plafon gudang &amp; kantor diarea kolam</t>
  </si>
  <si>
    <t>Pengadaan tempat ganti pakaian di area kolam</t>
  </si>
  <si>
    <t>f</t>
  </si>
  <si>
    <t>Perbaikan pagar area masuk kolam dari belakang</t>
  </si>
  <si>
    <t>g</t>
  </si>
  <si>
    <t>Perbaikan dapra sekoci dewi-dewi</t>
  </si>
  <si>
    <t>unit</t>
  </si>
  <si>
    <t>h</t>
  </si>
  <si>
    <t>Perbaikan railing lifeboat di embarkasi deck</t>
  </si>
  <si>
    <t>i</t>
  </si>
  <si>
    <t>Perbaikan filter</t>
  </si>
  <si>
    <t>k</t>
  </si>
  <si>
    <t>Pengadaan pompa vacum</t>
  </si>
  <si>
    <t>Smoke Chamber</t>
  </si>
  <si>
    <t>Perbaikan alat penutup fire ground</t>
  </si>
  <si>
    <t>Perbaikan tandon air bawah smoke chamber</t>
  </si>
  <si>
    <t>Saluran pengisian air tandon smoke chamber</t>
  </si>
  <si>
    <t>Pompa air celup</t>
  </si>
  <si>
    <t>TOTAL RENCANA ANGGARAN KEGIATAN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</si>
</sst>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_);_(@_)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72" formatCode="_(* #,##0_);_(* \(#,##0\);_(* &quot;-&quot;??_);_(@_)"/>
  </numFmts>
  <fonts count="21">
    <font>
      <sz val="11"/>
      <color indexed="8"/>
      <name val="Calibri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0"/>
      <name val="Microsoft Tai Le"/>
      <family val="2"/>
    </font>
    <font>
      <sz val="10"/>
      <name val="Book Antiqua"/>
      <family val="1"/>
    </font>
    <font>
      <b/>
      <sz val="10"/>
      <color theme="1"/>
      <name val="Microsoft Tai Le"/>
      <family val="2"/>
    </font>
    <font>
      <b/>
      <sz val="12"/>
      <name val="Times New Roman"/>
      <charset val="134"/>
    </font>
    <font>
      <b/>
      <sz val="9"/>
      <name val="Times New Roman"/>
      <charset val="134"/>
    </font>
    <font>
      <sz val="12"/>
      <name val="Times New Roman"/>
      <charset val="134"/>
    </font>
    <font>
      <i/>
      <sz val="12"/>
      <name val="Times New Roman"/>
      <charset val="134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</borders>
  <cellStyleXfs count="15">
    <xf numFmtId="0" fontId="0" fillId="0" borderId="0">
      <alignment vertical="center"/>
    </xf>
    <xf numFmtId="166" fontId="5" fillId="0" borderId="0" applyFont="0" applyFill="0" applyBorder="0" applyAlignment="0" applyProtection="0">
      <alignment vertical="center"/>
    </xf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4" fillId="0" borderId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164" fontId="4" fillId="0" borderId="0" applyFont="0" applyFill="0" applyBorder="0" applyAlignment="0" applyProtection="0"/>
  </cellStyleXfs>
  <cellXfs count="111">
    <xf numFmtId="0" fontId="0" fillId="0" borderId="0" xfId="0" applyAlignment="1"/>
    <xf numFmtId="167" fontId="3" fillId="0" borderId="4" xfId="1" applyNumberFormat="1" applyFont="1" applyBorder="1" applyAlignment="1">
      <alignment horizontal="right" wrapText="1"/>
    </xf>
    <xf numFmtId="3" fontId="10" fillId="0" borderId="20" xfId="14" applyNumberFormat="1" applyFont="1" applyFill="1" applyBorder="1" applyAlignment="1">
      <alignment horizontal="right" vertical="center"/>
    </xf>
    <xf numFmtId="0" fontId="13" fillId="0" borderId="23" xfId="4" applyNumberFormat="1" applyFont="1" applyFill="1" applyBorder="1" applyAlignment="1">
      <alignment horizontal="right" vertical="center"/>
    </xf>
    <xf numFmtId="164" fontId="13" fillId="0" borderId="16" xfId="5" applyNumberFormat="1" applyFont="1" applyFill="1" applyBorder="1" applyAlignment="1">
      <alignment vertical="center"/>
    </xf>
    <xf numFmtId="164" fontId="13" fillId="0" borderId="17" xfId="4" applyNumberFormat="1" applyFont="1" applyFill="1" applyBorder="1" applyAlignment="1">
      <alignment vertical="center"/>
    </xf>
    <xf numFmtId="164" fontId="13" fillId="0" borderId="25" xfId="4" applyNumberFormat="1" applyFont="1" applyFill="1" applyBorder="1" applyAlignment="1">
      <alignment vertical="center"/>
    </xf>
    <xf numFmtId="164" fontId="13" fillId="0" borderId="0" xfId="4" applyNumberFormat="1" applyFont="1" applyFill="1" applyBorder="1" applyAlignment="1">
      <alignment vertical="center"/>
    </xf>
    <xf numFmtId="164" fontId="13" fillId="0" borderId="16" xfId="4" applyNumberFormat="1" applyFont="1" applyFill="1" applyBorder="1" applyAlignment="1">
      <alignment vertical="center"/>
    </xf>
    <xf numFmtId="164" fontId="15" fillId="0" borderId="23" xfId="4" applyNumberFormat="1" applyFont="1" applyFill="1" applyBorder="1" applyAlignment="1">
      <alignment horizontal="center" vertical="center"/>
    </xf>
    <xf numFmtId="172" fontId="15" fillId="0" borderId="15" xfId="5" applyNumberFormat="1" applyFont="1" applyFill="1" applyBorder="1" applyAlignment="1">
      <alignment vertical="center"/>
    </xf>
    <xf numFmtId="164" fontId="13" fillId="0" borderId="26" xfId="4" applyNumberFormat="1" applyFont="1" applyFill="1" applyBorder="1" applyAlignment="1">
      <alignment vertical="center"/>
    </xf>
    <xf numFmtId="0" fontId="13" fillId="0" borderId="27" xfId="4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/>
    <xf numFmtId="164" fontId="15" fillId="0" borderId="0" xfId="5" applyNumberFormat="1" applyFont="1" applyFill="1" applyBorder="1" applyAlignment="1">
      <alignment horizontal="right" vertical="center"/>
    </xf>
    <xf numFmtId="3" fontId="5" fillId="0" borderId="22" xfId="4" applyNumberFormat="1" applyFont="1" applyFill="1" applyBorder="1" applyAlignment="1">
      <alignment horizontal="right" vertical="center"/>
    </xf>
    <xf numFmtId="3" fontId="15" fillId="0" borderId="27" xfId="4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horizontal="center" vertical="center"/>
    </xf>
    <xf numFmtId="3" fontId="5" fillId="0" borderId="0" xfId="4" applyNumberFormat="1" applyFont="1" applyFill="1" applyBorder="1" applyAlignment="1">
      <alignment horizontal="right" vertical="center"/>
    </xf>
    <xf numFmtId="3" fontId="15" fillId="0" borderId="21" xfId="4" applyNumberFormat="1" applyFont="1" applyFill="1" applyBorder="1" applyAlignment="1">
      <alignment horizontal="right" vertical="center"/>
    </xf>
    <xf numFmtId="3" fontId="15" fillId="0" borderId="22" xfId="4" applyNumberFormat="1" applyFont="1" applyFill="1" applyBorder="1" applyAlignment="1">
      <alignment horizontal="right" vertical="center"/>
    </xf>
    <xf numFmtId="164" fontId="0" fillId="0" borderId="15" xfId="0" applyNumberFormat="1" applyFont="1" applyFill="1" applyBorder="1" applyAlignment="1"/>
    <xf numFmtId="164" fontId="15" fillId="0" borderId="15" xfId="4" applyNumberFormat="1" applyFont="1" applyFill="1" applyBorder="1" applyAlignment="1">
      <alignment vertical="center"/>
    </xf>
    <xf numFmtId="0" fontId="13" fillId="0" borderId="3" xfId="4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/>
    <xf numFmtId="164" fontId="15" fillId="0" borderId="14" xfId="5" applyNumberFormat="1" applyFont="1" applyFill="1" applyBorder="1" applyAlignment="1">
      <alignment horizontal="right" vertical="center"/>
    </xf>
    <xf numFmtId="3" fontId="5" fillId="0" borderId="13" xfId="4" applyNumberFormat="1" applyFont="1" applyFill="1" applyBorder="1" applyAlignment="1">
      <alignment horizontal="right" vertical="center"/>
    </xf>
    <xf numFmtId="3" fontId="15" fillId="0" borderId="3" xfId="4" applyNumberFormat="1" applyFont="1" applyFill="1" applyBorder="1" applyAlignment="1">
      <alignment horizontal="center" vertical="center"/>
    </xf>
    <xf numFmtId="0" fontId="5" fillId="0" borderId="14" xfId="4" applyNumberFormat="1" applyFont="1" applyFill="1" applyBorder="1" applyAlignment="1">
      <alignment horizontal="center" vertical="center"/>
    </xf>
    <xf numFmtId="3" fontId="5" fillId="0" borderId="14" xfId="4" applyNumberFormat="1" applyFont="1" applyFill="1" applyBorder="1" applyAlignment="1">
      <alignment horizontal="right" vertical="center"/>
    </xf>
    <xf numFmtId="3" fontId="15" fillId="0" borderId="14" xfId="4" applyNumberFormat="1" applyFont="1" applyFill="1" applyBorder="1" applyAlignment="1">
      <alignment horizontal="right" vertical="center"/>
    </xf>
    <xf numFmtId="3" fontId="15" fillId="0" borderId="13" xfId="4" applyNumberFormat="1" applyFont="1" applyFill="1" applyBorder="1" applyAlignment="1">
      <alignment horizontal="right" vertical="center"/>
    </xf>
    <xf numFmtId="164" fontId="0" fillId="0" borderId="3" xfId="0" applyNumberFormat="1" applyFont="1" applyFill="1" applyBorder="1" applyAlignment="1"/>
    <xf numFmtId="164" fontId="15" fillId="0" borderId="3" xfId="4" applyNumberFormat="1" applyFont="1" applyFill="1" applyBorder="1" applyAlignment="1">
      <alignment vertical="center"/>
    </xf>
    <xf numFmtId="0" fontId="13" fillId="0" borderId="15" xfId="4" applyNumberFormat="1" applyFont="1" applyFill="1" applyBorder="1" applyAlignment="1">
      <alignment horizontal="right" vertical="center"/>
    </xf>
    <xf numFmtId="0" fontId="7" fillId="0" borderId="9" xfId="0" quotePrefix="1" applyFont="1" applyBorder="1" applyAlignment="1"/>
    <xf numFmtId="0" fontId="15" fillId="0" borderId="0" xfId="5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right" vertical="center"/>
    </xf>
    <xf numFmtId="3" fontId="15" fillId="0" borderId="15" xfId="4" applyNumberFormat="1" applyFont="1" applyFill="1" applyBorder="1" applyAlignment="1">
      <alignment horizontal="center" vertical="center"/>
    </xf>
    <xf numFmtId="3" fontId="15" fillId="0" borderId="0" xfId="4" applyNumberFormat="1" applyFont="1" applyFill="1" applyBorder="1" applyAlignment="1">
      <alignment horizontal="right" vertical="center"/>
    </xf>
    <xf numFmtId="3" fontId="15" fillId="0" borderId="9" xfId="4" applyNumberFormat="1" applyFont="1" applyFill="1" applyBorder="1" applyAlignment="1">
      <alignment horizontal="right" vertical="center"/>
    </xf>
    <xf numFmtId="3" fontId="15" fillId="0" borderId="15" xfId="4" applyNumberFormat="1" applyFont="1" applyFill="1" applyBorder="1" applyAlignment="1">
      <alignment horizontal="right" vertical="center"/>
    </xf>
    <xf numFmtId="0" fontId="13" fillId="0" borderId="26" xfId="4" applyNumberFormat="1" applyFont="1" applyFill="1" applyBorder="1" applyAlignment="1">
      <alignment horizontal="right" vertical="center"/>
    </xf>
    <xf numFmtId="0" fontId="15" fillId="0" borderId="16" xfId="5" applyNumberFormat="1" applyFont="1" applyFill="1" applyBorder="1" applyAlignment="1">
      <alignment horizontal="center" vertical="center"/>
    </xf>
    <xf numFmtId="3" fontId="5" fillId="0" borderId="17" xfId="4" applyNumberFormat="1" applyFont="1" applyFill="1" applyBorder="1" applyAlignment="1">
      <alignment horizontal="right" vertical="center"/>
    </xf>
    <xf numFmtId="3" fontId="15" fillId="0" borderId="26" xfId="4" applyNumberFormat="1" applyFont="1" applyFill="1" applyBorder="1" applyAlignment="1">
      <alignment horizontal="center" vertical="center"/>
    </xf>
    <xf numFmtId="3" fontId="15" fillId="0" borderId="16" xfId="4" applyNumberFormat="1" applyFont="1" applyFill="1" applyBorder="1" applyAlignment="1">
      <alignment horizontal="right" vertical="center"/>
    </xf>
    <xf numFmtId="3" fontId="15" fillId="0" borderId="17" xfId="4" applyNumberFormat="1" applyFont="1" applyFill="1" applyBorder="1" applyAlignment="1">
      <alignment horizontal="right" vertical="center"/>
    </xf>
    <xf numFmtId="164" fontId="15" fillId="0" borderId="26" xfId="4" applyNumberFormat="1" applyFont="1" applyFill="1" applyBorder="1" applyAlignment="1">
      <alignment vertical="center"/>
    </xf>
    <xf numFmtId="164" fontId="8" fillId="0" borderId="8" xfId="4" applyNumberFormat="1" applyFont="1" applyFill="1" applyBorder="1" applyAlignment="1">
      <alignment vertical="center" wrapText="1"/>
    </xf>
    <xf numFmtId="0" fontId="15" fillId="0" borderId="21" xfId="4" applyNumberFormat="1" applyFont="1" applyFill="1" applyBorder="1" applyAlignment="1">
      <alignment horizontal="center" vertical="center"/>
    </xf>
    <xf numFmtId="3" fontId="15" fillId="0" borderId="19" xfId="4" applyNumberFormat="1" applyFont="1" applyFill="1" applyBorder="1" applyAlignment="1">
      <alignment horizontal="right" vertical="center"/>
    </xf>
    <xf numFmtId="3" fontId="15" fillId="0" borderId="18" xfId="4" applyNumberFormat="1" applyFont="1" applyFill="1" applyBorder="1" applyAlignment="1">
      <alignment horizontal="right" vertical="center"/>
    </xf>
    <xf numFmtId="3" fontId="15" fillId="0" borderId="23" xfId="4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3" fontId="15" fillId="0" borderId="19" xfId="4" applyNumberFormat="1" applyFont="1" applyFill="1" applyBorder="1" applyAlignment="1">
      <alignment horizontal="center" vertical="center"/>
    </xf>
    <xf numFmtId="164" fontId="15" fillId="0" borderId="17" xfId="4" applyNumberFormat="1" applyFont="1" applyFill="1" applyBorder="1" applyAlignment="1">
      <alignment vertical="center"/>
    </xf>
    <xf numFmtId="0" fontId="7" fillId="0" borderId="9" xfId="0" applyFont="1" applyBorder="1" applyAlignment="1">
      <alignment horizontal="center"/>
    </xf>
    <xf numFmtId="3" fontId="16" fillId="0" borderId="19" xfId="5" applyNumberFormat="1" applyFont="1" applyFill="1" applyBorder="1" applyAlignment="1">
      <alignment horizontal="right" vertical="center"/>
    </xf>
    <xf numFmtId="0" fontId="7" fillId="0" borderId="0" xfId="0" applyNumberFormat="1" applyFont="1" applyBorder="1" applyAlignment="1">
      <alignment horizontal="center"/>
    </xf>
    <xf numFmtId="164" fontId="0" fillId="0" borderId="15" xfId="0" applyNumberFormat="1" applyFont="1" applyBorder="1" applyAlignment="1"/>
    <xf numFmtId="164" fontId="13" fillId="0" borderId="0" xfId="5" applyNumberFormat="1" applyFont="1" applyFill="1" applyBorder="1" applyAlignment="1">
      <alignment vertical="center"/>
    </xf>
    <xf numFmtId="164" fontId="13" fillId="0" borderId="9" xfId="4" applyNumberFormat="1" applyFont="1" applyFill="1" applyBorder="1" applyAlignment="1">
      <alignment vertical="center"/>
    </xf>
    <xf numFmtId="164" fontId="13" fillId="0" borderId="26" xfId="4" applyNumberFormat="1" applyFont="1" applyFill="1" applyBorder="1" applyAlignment="1">
      <alignment horizontal="center" vertical="center"/>
    </xf>
    <xf numFmtId="164" fontId="18" fillId="0" borderId="17" xfId="4" applyNumberFormat="1" applyFont="1" applyFill="1" applyBorder="1" applyAlignment="1">
      <alignment vertical="center"/>
    </xf>
    <xf numFmtId="0" fontId="15" fillId="0" borderId="23" xfId="4" applyNumberFormat="1" applyFont="1" applyFill="1" applyBorder="1" applyAlignment="1">
      <alignment horizontal="right" vertical="center"/>
    </xf>
    <xf numFmtId="0" fontId="9" fillId="0" borderId="2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5" fillId="0" borderId="28" xfId="4" applyNumberFormat="1" applyFont="1" applyFill="1" applyBorder="1" applyAlignment="1">
      <alignment vertical="center" wrapText="1"/>
    </xf>
    <xf numFmtId="0" fontId="7" fillId="0" borderId="9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0" fontId="15" fillId="0" borderId="26" xfId="4" applyNumberFormat="1" applyFont="1" applyFill="1" applyBorder="1" applyAlignment="1">
      <alignment horizontal="right" vertical="center"/>
    </xf>
    <xf numFmtId="0" fontId="19" fillId="0" borderId="28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164" fontId="15" fillId="0" borderId="25" xfId="5" applyNumberFormat="1" applyFont="1" applyFill="1" applyBorder="1" applyAlignment="1">
      <alignment vertical="center"/>
    </xf>
    <xf numFmtId="3" fontId="15" fillId="0" borderId="28" xfId="4" applyNumberFormat="1" applyFont="1" applyFill="1" applyBorder="1" applyAlignment="1">
      <alignment horizontal="right" vertical="center"/>
    </xf>
    <xf numFmtId="3" fontId="15" fillId="0" borderId="23" xfId="4" applyNumberFormat="1" applyFont="1" applyFill="1" applyBorder="1" applyAlignment="1">
      <alignment horizontal="right" vertical="center"/>
    </xf>
    <xf numFmtId="3" fontId="20" fillId="0" borderId="4" xfId="0" applyNumberFormat="1" applyFont="1" applyBorder="1" applyAlignment="1">
      <alignment vertical="center"/>
    </xf>
    <xf numFmtId="0" fontId="13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7" fillId="0" borderId="8" xfId="4" applyNumberFormat="1" applyFont="1" applyFill="1" applyBorder="1" applyAlignment="1">
      <alignment horizontal="left" vertical="center"/>
    </xf>
    <xf numFmtId="0" fontId="17" fillId="0" borderId="9" xfId="4" applyNumberFormat="1" applyFont="1" applyFill="1" applyBorder="1" applyAlignment="1">
      <alignment horizontal="left" vertical="center"/>
    </xf>
    <xf numFmtId="0" fontId="19" fillId="0" borderId="2" xfId="0" applyFont="1" applyBorder="1" applyAlignment="1">
      <alignment horizontal="right" vertical="center" indent="4"/>
    </xf>
    <xf numFmtId="0" fontId="19" fillId="0" borderId="5" xfId="0" applyFont="1" applyBorder="1" applyAlignment="1">
      <alignment horizontal="right" vertical="center" indent="4"/>
    </xf>
    <xf numFmtId="0" fontId="19" fillId="0" borderId="6" xfId="0" applyFont="1" applyBorder="1" applyAlignment="1">
      <alignment horizontal="right" vertical="center" indent="4"/>
    </xf>
    <xf numFmtId="9" fontId="12" fillId="0" borderId="18" xfId="6" applyNumberFormat="1" applyFont="1" applyBorder="1" applyAlignment="1">
      <alignment horizontal="left" vertical="center"/>
    </xf>
    <xf numFmtId="0" fontId="12" fillId="0" borderId="19" xfId="6" applyFont="1" applyBorder="1" applyAlignment="1">
      <alignment horizontal="left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12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vertical="center" wrapText="1"/>
    </xf>
    <xf numFmtId="0" fontId="14" fillId="2" borderId="11" xfId="2" applyFont="1" applyFill="1" applyBorder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0" fontId="13" fillId="2" borderId="15" xfId="2" applyFont="1" applyFill="1" applyBorder="1" applyAlignment="1">
      <alignment horizontal="center" vertical="center" wrapText="1"/>
    </xf>
    <xf numFmtId="164" fontId="13" fillId="2" borderId="4" xfId="3" applyFont="1" applyFill="1" applyBorder="1" applyAlignment="1">
      <alignment horizontal="center" vertical="center" wrapText="1"/>
    </xf>
    <xf numFmtId="164" fontId="13" fillId="2" borderId="1" xfId="3" applyFont="1" applyFill="1" applyBorder="1" applyAlignment="1">
      <alignment horizontal="center" vertical="center" wrapText="1"/>
    </xf>
    <xf numFmtId="3" fontId="0" fillId="0" borderId="0" xfId="0" applyNumberFormat="1" applyAlignment="1"/>
  </cellXfs>
  <cellStyles count="15">
    <cellStyle name="Comma" xfId="1" builtinId="3"/>
    <cellStyle name="Comma [0] 2" xfId="3" xr:uid="{DA547BA7-FC25-40E0-A19B-FADB3B63899A}"/>
    <cellStyle name="Comma [0] 2 17" xfId="4" xr:uid="{90DA0D70-DDA3-4D84-90AE-B22CCA8810F1}"/>
    <cellStyle name="Comma [0] 2 8" xfId="14" xr:uid="{C6DD6FBF-DA8D-4DB9-9C13-811B98E2E879}"/>
    <cellStyle name="Comma [0] 7" xfId="11" xr:uid="{D76D3E2A-7221-47A6-9DDE-F62C5A012E47}"/>
    <cellStyle name="Comma 15" xfId="12" xr:uid="{5DCCF4F9-D281-4D9C-A6D4-70C7C69B1D02}"/>
    <cellStyle name="Comma 2 18" xfId="5" xr:uid="{E3F58941-573D-4CF7-88CA-56BD616B8ED8}"/>
    <cellStyle name="Comma 6" xfId="10" xr:uid="{D1EA43A0-F109-4499-B02E-483364787D26}"/>
    <cellStyle name="Normal" xfId="0" builtinId="0"/>
    <cellStyle name="Normal 10" xfId="6" xr:uid="{20784A8A-0A1B-406A-B90E-6F1388464C5F}"/>
    <cellStyle name="Normal 20" xfId="8" xr:uid="{A44FCBF3-6DBF-4AD3-8EB3-3C384088C561}"/>
    <cellStyle name="Normal 23" xfId="7" xr:uid="{EABB3B67-8531-4C01-8DC9-39969F2BC935}"/>
    <cellStyle name="Normal 36" xfId="13" xr:uid="{7732AE1F-4AB5-4261-B34D-4F820F00B3C3}"/>
    <cellStyle name="Normal 5 3 2 2 2 2 3 2 2" xfId="2" xr:uid="{D869FB53-82D1-4A7C-9A3A-1AA6F068EF50}"/>
    <cellStyle name="Normal 7" xfId="9" xr:uid="{A34256BA-18BB-4D3A-AC0A-34A28014B1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B5CD8-7AF8-4DA2-9AE0-4DF1BC7268ED}">
  <dimension ref="C2:V27"/>
  <sheetViews>
    <sheetView tabSelected="1" topLeftCell="C4" workbookViewId="0">
      <selection activeCell="U28" sqref="U28"/>
    </sheetView>
  </sheetViews>
  <sheetFormatPr defaultRowHeight="15"/>
  <cols>
    <col min="5" max="5" width="50.140625" customWidth="1"/>
    <col min="11" max="11" width="3.5703125" customWidth="1"/>
    <col min="12" max="12" width="3.7109375" customWidth="1"/>
    <col min="13" max="13" width="6.42578125" customWidth="1"/>
    <col min="14" max="14" width="6.5703125" customWidth="1"/>
    <col min="15" max="18" width="9.140625" hidden="1" customWidth="1"/>
    <col min="20" max="20" width="15.5703125" customWidth="1"/>
    <col min="21" max="21" width="16.42578125" customWidth="1"/>
    <col min="22" max="22" width="24.7109375" customWidth="1"/>
  </cols>
  <sheetData>
    <row r="2" spans="3:21">
      <c r="C2" s="93" t="s">
        <v>1</v>
      </c>
      <c r="D2" s="95" t="s">
        <v>15</v>
      </c>
      <c r="E2" s="96"/>
      <c r="F2" s="82" t="s">
        <v>2</v>
      </c>
      <c r="G2" s="82"/>
      <c r="H2" s="99" t="s">
        <v>3</v>
      </c>
      <c r="I2" s="101" t="s">
        <v>4</v>
      </c>
      <c r="J2" s="102"/>
      <c r="K2" s="102"/>
      <c r="L2" s="102"/>
      <c r="M2" s="102"/>
      <c r="N2" s="102"/>
      <c r="O2" s="102"/>
      <c r="P2" s="102"/>
      <c r="Q2" s="102"/>
      <c r="R2" s="103"/>
      <c r="S2" s="83" t="s">
        <v>5</v>
      </c>
      <c r="T2" s="108" t="s">
        <v>16</v>
      </c>
      <c r="U2" s="82" t="s">
        <v>0</v>
      </c>
    </row>
    <row r="3" spans="3:21">
      <c r="C3" s="94"/>
      <c r="D3" s="97"/>
      <c r="E3" s="98"/>
      <c r="F3" s="83"/>
      <c r="G3" s="83"/>
      <c r="H3" s="100"/>
      <c r="I3" s="104"/>
      <c r="J3" s="105"/>
      <c r="K3" s="105"/>
      <c r="L3" s="105"/>
      <c r="M3" s="105"/>
      <c r="N3" s="105"/>
      <c r="O3" s="105"/>
      <c r="P3" s="105"/>
      <c r="Q3" s="105"/>
      <c r="R3" s="106"/>
      <c r="S3" s="107"/>
      <c r="T3" s="109"/>
      <c r="U3" s="83"/>
    </row>
    <row r="4" spans="3:21" ht="15.75">
      <c r="C4" s="3"/>
      <c r="D4" s="84" t="s">
        <v>17</v>
      </c>
      <c r="E4" s="85"/>
      <c r="F4" s="4"/>
      <c r="G4" s="5"/>
      <c r="H4" s="5"/>
      <c r="I4" s="6"/>
      <c r="J4" s="7"/>
      <c r="K4" s="7"/>
      <c r="L4" s="8"/>
      <c r="M4" s="8"/>
      <c r="N4" s="8"/>
      <c r="O4" s="8"/>
      <c r="P4" s="8"/>
      <c r="Q4" s="8"/>
      <c r="R4" s="8"/>
      <c r="S4" s="9"/>
      <c r="T4" s="10"/>
      <c r="U4" s="11">
        <f>SUM(U5:U17)</f>
        <v>2115350000</v>
      </c>
    </row>
    <row r="5" spans="3:21" ht="15.75">
      <c r="C5" s="12"/>
      <c r="D5" s="13" t="s">
        <v>6</v>
      </c>
      <c r="E5" s="14" t="s">
        <v>18</v>
      </c>
      <c r="F5" s="15">
        <v>450</v>
      </c>
      <c r="G5" s="16" t="s">
        <v>19</v>
      </c>
      <c r="H5" s="17"/>
      <c r="I5" s="15">
        <v>450</v>
      </c>
      <c r="J5" s="18" t="s">
        <v>19</v>
      </c>
      <c r="K5" s="19" t="s">
        <v>7</v>
      </c>
      <c r="L5" s="19">
        <v>1</v>
      </c>
      <c r="M5" s="19" t="s">
        <v>8</v>
      </c>
      <c r="N5" s="20"/>
      <c r="O5" s="20"/>
      <c r="P5" s="20"/>
      <c r="Q5" s="20"/>
      <c r="R5" s="21"/>
      <c r="S5" s="17"/>
      <c r="T5" s="22">
        <v>3000000</v>
      </c>
      <c r="U5" s="23">
        <f t="shared" ref="U5:U17" si="0">F5*T5</f>
        <v>1350000000</v>
      </c>
    </row>
    <row r="6" spans="3:21" ht="15.75">
      <c r="C6" s="24"/>
      <c r="D6" s="25" t="s">
        <v>9</v>
      </c>
      <c r="E6" s="26" t="s">
        <v>20</v>
      </c>
      <c r="F6" s="27">
        <v>500</v>
      </c>
      <c r="G6" s="28" t="s">
        <v>19</v>
      </c>
      <c r="H6" s="29"/>
      <c r="I6" s="27">
        <v>500</v>
      </c>
      <c r="J6" s="30" t="s">
        <v>19</v>
      </c>
      <c r="K6" s="31" t="s">
        <v>7</v>
      </c>
      <c r="L6" s="31">
        <v>1</v>
      </c>
      <c r="M6" s="31" t="s">
        <v>8</v>
      </c>
      <c r="N6" s="32"/>
      <c r="O6" s="32"/>
      <c r="P6" s="32"/>
      <c r="Q6" s="32"/>
      <c r="R6" s="33"/>
      <c r="S6" s="29"/>
      <c r="T6" s="34">
        <v>300000</v>
      </c>
      <c r="U6" s="35">
        <f t="shared" si="0"/>
        <v>150000000</v>
      </c>
    </row>
    <row r="7" spans="3:21" ht="15.75">
      <c r="C7" s="36"/>
      <c r="D7" s="13"/>
      <c r="E7" s="37" t="s">
        <v>21</v>
      </c>
      <c r="F7" s="38">
        <v>20</v>
      </c>
      <c r="G7" s="39" t="s">
        <v>14</v>
      </c>
      <c r="H7" s="40"/>
      <c r="I7" s="38">
        <v>20</v>
      </c>
      <c r="J7" s="18" t="s">
        <v>14</v>
      </c>
      <c r="K7" s="19" t="s">
        <v>7</v>
      </c>
      <c r="L7" s="19">
        <v>1</v>
      </c>
      <c r="M7" s="19" t="s">
        <v>8</v>
      </c>
      <c r="N7" s="41"/>
      <c r="O7" s="41"/>
      <c r="P7" s="41"/>
      <c r="Q7" s="41"/>
      <c r="R7" s="42"/>
      <c r="S7" s="40"/>
      <c r="T7" s="43">
        <v>470000</v>
      </c>
      <c r="U7" s="23">
        <f t="shared" si="0"/>
        <v>9400000</v>
      </c>
    </row>
    <row r="8" spans="3:21" ht="15.75">
      <c r="C8" s="44"/>
      <c r="D8" s="13"/>
      <c r="E8" s="37" t="s">
        <v>22</v>
      </c>
      <c r="F8" s="45">
        <v>20</v>
      </c>
      <c r="G8" s="46" t="s">
        <v>23</v>
      </c>
      <c r="H8" s="47"/>
      <c r="I8" s="45">
        <v>20</v>
      </c>
      <c r="J8" s="18" t="s">
        <v>23</v>
      </c>
      <c r="K8" s="19" t="s">
        <v>7</v>
      </c>
      <c r="L8" s="19">
        <v>1</v>
      </c>
      <c r="M8" s="19" t="s">
        <v>8</v>
      </c>
      <c r="N8" s="48"/>
      <c r="O8" s="48"/>
      <c r="P8" s="48"/>
      <c r="Q8" s="48"/>
      <c r="R8" s="49"/>
      <c r="S8" s="47"/>
      <c r="T8" s="43">
        <v>150000</v>
      </c>
      <c r="U8" s="50">
        <f t="shared" si="0"/>
        <v>3000000</v>
      </c>
    </row>
    <row r="9" spans="3:21" ht="15.75">
      <c r="C9" s="44"/>
      <c r="D9" s="51"/>
      <c r="E9" s="37" t="s">
        <v>24</v>
      </c>
      <c r="F9" s="52">
        <v>20</v>
      </c>
      <c r="G9" s="16" t="s">
        <v>23</v>
      </c>
      <c r="H9" s="53"/>
      <c r="I9" s="52">
        <v>20</v>
      </c>
      <c r="J9" s="18" t="s">
        <v>23</v>
      </c>
      <c r="K9" s="19" t="s">
        <v>7</v>
      </c>
      <c r="L9" s="19">
        <v>1</v>
      </c>
      <c r="M9" s="19" t="s">
        <v>8</v>
      </c>
      <c r="N9" s="54"/>
      <c r="O9" s="54"/>
      <c r="P9" s="54"/>
      <c r="Q9" s="54"/>
      <c r="R9" s="54"/>
      <c r="S9" s="55"/>
      <c r="T9" s="43">
        <v>70000</v>
      </c>
      <c r="U9" s="50">
        <f t="shared" si="0"/>
        <v>1400000</v>
      </c>
    </row>
    <row r="10" spans="3:21" ht="15.75">
      <c r="C10" s="44"/>
      <c r="D10" s="13" t="s">
        <v>10</v>
      </c>
      <c r="E10" s="14" t="s">
        <v>25</v>
      </c>
      <c r="F10" s="56">
        <v>150</v>
      </c>
      <c r="G10" s="57" t="s">
        <v>19</v>
      </c>
      <c r="H10" s="53"/>
      <c r="I10" s="56">
        <v>150</v>
      </c>
      <c r="J10" s="58" t="s">
        <v>19</v>
      </c>
      <c r="K10" s="19" t="s">
        <v>7</v>
      </c>
      <c r="L10" s="19">
        <v>1</v>
      </c>
      <c r="M10" s="19" t="s">
        <v>8</v>
      </c>
      <c r="N10" s="54"/>
      <c r="O10" s="54"/>
      <c r="P10" s="54"/>
      <c r="Q10" s="54"/>
      <c r="R10" s="54"/>
      <c r="S10" s="55"/>
      <c r="T10" s="22">
        <v>3000000</v>
      </c>
      <c r="U10" s="50">
        <f t="shared" si="0"/>
        <v>450000000</v>
      </c>
    </row>
    <row r="11" spans="3:21" ht="15.75">
      <c r="C11" s="44"/>
      <c r="D11" s="13" t="s">
        <v>11</v>
      </c>
      <c r="E11" s="14" t="s">
        <v>26</v>
      </c>
      <c r="F11" s="56">
        <v>12</v>
      </c>
      <c r="G11" s="57" t="s">
        <v>19</v>
      </c>
      <c r="H11" s="53"/>
      <c r="I11" s="56">
        <v>12</v>
      </c>
      <c r="J11" s="58" t="s">
        <v>19</v>
      </c>
      <c r="K11" s="19" t="s">
        <v>7</v>
      </c>
      <c r="L11" s="19">
        <v>1</v>
      </c>
      <c r="M11" s="19" t="s">
        <v>8</v>
      </c>
      <c r="N11" s="54"/>
      <c r="O11" s="54"/>
      <c r="P11" s="54"/>
      <c r="Q11" s="54"/>
      <c r="R11" s="54"/>
      <c r="S11" s="55"/>
      <c r="T11" s="22">
        <v>500000</v>
      </c>
      <c r="U11" s="50">
        <f t="shared" si="0"/>
        <v>6000000</v>
      </c>
    </row>
    <row r="12" spans="3:21" ht="15.75">
      <c r="C12" s="44"/>
      <c r="D12" s="51" t="s">
        <v>12</v>
      </c>
      <c r="E12" s="14" t="s">
        <v>27</v>
      </c>
      <c r="F12" s="56">
        <v>35</v>
      </c>
      <c r="G12" s="57" t="s">
        <v>19</v>
      </c>
      <c r="H12" s="59"/>
      <c r="I12" s="56">
        <v>35</v>
      </c>
      <c r="J12" s="58" t="s">
        <v>19</v>
      </c>
      <c r="K12" s="19" t="s">
        <v>7</v>
      </c>
      <c r="L12" s="19">
        <v>1</v>
      </c>
      <c r="M12" s="19" t="s">
        <v>8</v>
      </c>
      <c r="N12" s="54"/>
      <c r="O12" s="54"/>
      <c r="P12" s="54"/>
      <c r="Q12" s="54"/>
      <c r="R12" s="54"/>
      <c r="S12" s="55"/>
      <c r="T12" s="22">
        <v>3000000</v>
      </c>
      <c r="U12" s="50">
        <f t="shared" si="0"/>
        <v>105000000</v>
      </c>
    </row>
    <row r="13" spans="3:21" ht="15.75">
      <c r="C13" s="44"/>
      <c r="D13" s="13" t="s">
        <v>28</v>
      </c>
      <c r="E13" s="14" t="s">
        <v>29</v>
      </c>
      <c r="F13" s="56">
        <v>12</v>
      </c>
      <c r="G13" s="57" t="s">
        <v>19</v>
      </c>
      <c r="H13" s="53"/>
      <c r="I13" s="56">
        <v>12</v>
      </c>
      <c r="J13" s="58" t="s">
        <v>19</v>
      </c>
      <c r="K13" s="19" t="s">
        <v>7</v>
      </c>
      <c r="L13" s="19">
        <v>1</v>
      </c>
      <c r="M13" s="19" t="s">
        <v>8</v>
      </c>
      <c r="N13" s="54"/>
      <c r="O13" s="54"/>
      <c r="P13" s="54"/>
      <c r="Q13" s="54"/>
      <c r="R13" s="54"/>
      <c r="S13" s="55"/>
      <c r="T13" s="22">
        <v>3000000</v>
      </c>
      <c r="U13" s="60">
        <f t="shared" si="0"/>
        <v>36000000</v>
      </c>
    </row>
    <row r="14" spans="3:21" ht="15.75">
      <c r="C14" s="44"/>
      <c r="D14" s="13" t="s">
        <v>30</v>
      </c>
      <c r="E14" s="14" t="s">
        <v>31</v>
      </c>
      <c r="F14" s="56">
        <v>2</v>
      </c>
      <c r="G14" s="61" t="s">
        <v>32</v>
      </c>
      <c r="H14" s="62"/>
      <c r="I14" s="56">
        <v>2</v>
      </c>
      <c r="J14" s="63" t="s">
        <v>32</v>
      </c>
      <c r="K14" s="19" t="s">
        <v>7</v>
      </c>
      <c r="L14" s="19">
        <v>1</v>
      </c>
      <c r="M14" s="19" t="s">
        <v>8</v>
      </c>
      <c r="N14" s="54"/>
      <c r="O14" s="54"/>
      <c r="P14" s="54"/>
      <c r="Q14" s="54"/>
      <c r="R14" s="54"/>
      <c r="S14" s="55"/>
      <c r="T14" s="64">
        <v>300000</v>
      </c>
      <c r="U14" s="60">
        <f t="shared" si="0"/>
        <v>600000</v>
      </c>
    </row>
    <row r="15" spans="3:21" ht="15.75">
      <c r="C15" s="44"/>
      <c r="D15" s="51" t="s">
        <v>33</v>
      </c>
      <c r="E15" s="14" t="s">
        <v>34</v>
      </c>
      <c r="F15" s="56">
        <v>4</v>
      </c>
      <c r="G15" s="61" t="s">
        <v>13</v>
      </c>
      <c r="H15" s="53"/>
      <c r="I15" s="56">
        <v>4</v>
      </c>
      <c r="J15" s="63" t="s">
        <v>13</v>
      </c>
      <c r="K15" s="19" t="s">
        <v>7</v>
      </c>
      <c r="L15" s="19">
        <v>1</v>
      </c>
      <c r="M15" s="19" t="s">
        <v>8</v>
      </c>
      <c r="N15" s="54"/>
      <c r="O15" s="54"/>
      <c r="P15" s="54"/>
      <c r="Q15" s="54"/>
      <c r="R15" s="54"/>
      <c r="S15" s="55"/>
      <c r="T15" s="64">
        <v>300000</v>
      </c>
      <c r="U15" s="60">
        <f t="shared" si="0"/>
        <v>1200000</v>
      </c>
    </row>
    <row r="16" spans="3:21" ht="15.75">
      <c r="C16" s="44"/>
      <c r="D16" s="13" t="s">
        <v>35</v>
      </c>
      <c r="E16" s="14" t="s">
        <v>36</v>
      </c>
      <c r="F16" s="56">
        <v>1</v>
      </c>
      <c r="G16" s="61" t="s">
        <v>32</v>
      </c>
      <c r="H16" s="53"/>
      <c r="I16" s="56">
        <v>1</v>
      </c>
      <c r="J16" s="63" t="s">
        <v>32</v>
      </c>
      <c r="K16" s="19" t="s">
        <v>7</v>
      </c>
      <c r="L16" s="19">
        <v>1</v>
      </c>
      <c r="M16" s="19" t="s">
        <v>8</v>
      </c>
      <c r="N16" s="54"/>
      <c r="O16" s="54"/>
      <c r="P16" s="54"/>
      <c r="Q16" s="54"/>
      <c r="R16" s="54"/>
      <c r="S16" s="55"/>
      <c r="T16" s="64">
        <v>350000</v>
      </c>
      <c r="U16" s="60">
        <f t="shared" si="0"/>
        <v>350000</v>
      </c>
    </row>
    <row r="17" spans="3:22" ht="15.75">
      <c r="C17" s="44"/>
      <c r="D17" s="13" t="s">
        <v>37</v>
      </c>
      <c r="E17" s="14" t="s">
        <v>38</v>
      </c>
      <c r="F17" s="56">
        <v>2</v>
      </c>
      <c r="G17" s="61" t="s">
        <v>32</v>
      </c>
      <c r="H17" s="53"/>
      <c r="I17" s="56">
        <v>2</v>
      </c>
      <c r="J17" s="63" t="s">
        <v>32</v>
      </c>
      <c r="K17" s="19" t="s">
        <v>7</v>
      </c>
      <c r="L17" s="19">
        <v>1</v>
      </c>
      <c r="M17" s="19" t="s">
        <v>8</v>
      </c>
      <c r="N17" s="54"/>
      <c r="O17" s="54"/>
      <c r="P17" s="54"/>
      <c r="Q17" s="54"/>
      <c r="R17" s="54"/>
      <c r="S17" s="55"/>
      <c r="T17" s="64">
        <v>1200000</v>
      </c>
      <c r="U17" s="60">
        <f t="shared" si="0"/>
        <v>2400000</v>
      </c>
    </row>
    <row r="18" spans="3:22" ht="15.75">
      <c r="C18" s="44"/>
      <c r="D18" s="13"/>
      <c r="E18" s="14"/>
      <c r="F18" s="56"/>
      <c r="G18" s="61"/>
      <c r="H18" s="49"/>
      <c r="I18" s="56"/>
      <c r="J18" s="63"/>
      <c r="K18" s="41"/>
      <c r="L18" s="48"/>
      <c r="M18" s="48"/>
      <c r="N18" s="48"/>
      <c r="O18" s="48"/>
      <c r="P18" s="48"/>
      <c r="Q18" s="54"/>
      <c r="R18" s="54"/>
      <c r="S18" s="47"/>
      <c r="T18" s="64"/>
      <c r="U18" s="60"/>
    </row>
    <row r="19" spans="3:22" ht="15.75">
      <c r="C19" s="44"/>
      <c r="D19" s="86" t="s">
        <v>39</v>
      </c>
      <c r="E19" s="87"/>
      <c r="F19" s="65"/>
      <c r="G19" s="66"/>
      <c r="H19" s="5"/>
      <c r="I19" s="6"/>
      <c r="J19" s="7"/>
      <c r="K19" s="8"/>
      <c r="L19" s="8"/>
      <c r="M19" s="8"/>
      <c r="N19" s="8"/>
      <c r="O19" s="8"/>
      <c r="P19" s="8"/>
      <c r="Q19" s="54"/>
      <c r="R19" s="54"/>
      <c r="S19" s="67"/>
      <c r="T19" s="10"/>
      <c r="U19" s="68">
        <f>SUM(U20:U23)</f>
        <v>776400000</v>
      </c>
    </row>
    <row r="20" spans="3:22" ht="15.75">
      <c r="C20" s="69"/>
      <c r="D20" s="70" t="s">
        <v>6</v>
      </c>
      <c r="E20" s="14" t="s">
        <v>40</v>
      </c>
      <c r="F20" s="56">
        <v>375</v>
      </c>
      <c r="G20" s="57" t="s">
        <v>19</v>
      </c>
      <c r="H20" s="53"/>
      <c r="I20" s="56">
        <v>375</v>
      </c>
      <c r="J20" s="71" t="s">
        <v>19</v>
      </c>
      <c r="K20" s="19" t="s">
        <v>7</v>
      </c>
      <c r="L20" s="19">
        <v>1</v>
      </c>
      <c r="M20" s="19" t="s">
        <v>8</v>
      </c>
      <c r="N20" s="54"/>
      <c r="O20" s="54"/>
      <c r="P20" s="54"/>
      <c r="Q20" s="54"/>
      <c r="R20" s="54"/>
      <c r="S20" s="55"/>
      <c r="T20" s="64">
        <v>2000000</v>
      </c>
      <c r="U20" s="60">
        <f>F20*T20</f>
        <v>750000000</v>
      </c>
    </row>
    <row r="21" spans="3:22" ht="15.75">
      <c r="C21" s="69"/>
      <c r="D21" s="70" t="s">
        <v>9</v>
      </c>
      <c r="E21" s="14" t="s">
        <v>41</v>
      </c>
      <c r="F21" s="56">
        <v>18</v>
      </c>
      <c r="G21" s="57" t="s">
        <v>19</v>
      </c>
      <c r="H21" s="53"/>
      <c r="I21" s="56">
        <v>18</v>
      </c>
      <c r="J21" s="71" t="s">
        <v>19</v>
      </c>
      <c r="K21" s="19" t="s">
        <v>7</v>
      </c>
      <c r="L21" s="19">
        <v>1</v>
      </c>
      <c r="M21" s="19" t="s">
        <v>8</v>
      </c>
      <c r="N21" s="54"/>
      <c r="O21" s="54"/>
      <c r="P21" s="54"/>
      <c r="Q21" s="54"/>
      <c r="R21" s="54"/>
      <c r="S21" s="55"/>
      <c r="T21" s="22">
        <v>300000</v>
      </c>
      <c r="U21" s="60">
        <f>F21*T21</f>
        <v>5400000</v>
      </c>
    </row>
    <row r="22" spans="3:22" ht="15.75">
      <c r="C22" s="69"/>
      <c r="D22" s="70" t="s">
        <v>10</v>
      </c>
      <c r="E22" s="14" t="s">
        <v>42</v>
      </c>
      <c r="F22" s="56">
        <v>60</v>
      </c>
      <c r="G22" s="57" t="s">
        <v>19</v>
      </c>
      <c r="H22" s="53"/>
      <c r="I22" s="56">
        <v>60</v>
      </c>
      <c r="J22" s="71" t="s">
        <v>19</v>
      </c>
      <c r="K22" s="19" t="s">
        <v>7</v>
      </c>
      <c r="L22" s="19">
        <v>1</v>
      </c>
      <c r="M22" s="19" t="s">
        <v>8</v>
      </c>
      <c r="N22" s="54"/>
      <c r="O22" s="54"/>
      <c r="P22" s="54"/>
      <c r="Q22" s="54"/>
      <c r="R22" s="54"/>
      <c r="S22" s="55"/>
      <c r="T22" s="22">
        <v>300000</v>
      </c>
      <c r="U22" s="60">
        <f>F22*T22</f>
        <v>18000000</v>
      </c>
    </row>
    <row r="23" spans="3:22" ht="15.75">
      <c r="C23" s="3"/>
      <c r="D23" s="72" t="s">
        <v>11</v>
      </c>
      <c r="E23" s="73" t="s">
        <v>43</v>
      </c>
      <c r="F23" s="74">
        <v>1</v>
      </c>
      <c r="G23" s="61" t="s">
        <v>32</v>
      </c>
      <c r="H23" s="53"/>
      <c r="I23" s="74">
        <v>1</v>
      </c>
      <c r="J23" s="74" t="s">
        <v>32</v>
      </c>
      <c r="K23" s="19" t="s">
        <v>7</v>
      </c>
      <c r="L23" s="19">
        <v>1</v>
      </c>
      <c r="M23" s="19" t="s">
        <v>8</v>
      </c>
      <c r="N23" s="54"/>
      <c r="O23" s="54"/>
      <c r="P23" s="54"/>
      <c r="Q23" s="54"/>
      <c r="R23" s="54"/>
      <c r="S23" s="55"/>
      <c r="T23" s="22">
        <v>3000000</v>
      </c>
      <c r="U23" s="60">
        <f>F23*T23</f>
        <v>3000000</v>
      </c>
    </row>
    <row r="24" spans="3:22" ht="15.75">
      <c r="C24" s="75"/>
      <c r="D24" s="76"/>
      <c r="E24" s="77"/>
      <c r="F24" s="78"/>
      <c r="G24" s="53"/>
      <c r="H24" s="59"/>
      <c r="I24" s="79"/>
      <c r="J24" s="54"/>
      <c r="K24" s="54"/>
      <c r="L24" s="54"/>
      <c r="M24" s="54"/>
      <c r="N24" s="54"/>
      <c r="O24" s="54"/>
      <c r="P24" s="54"/>
      <c r="Q24" s="54"/>
      <c r="R24" s="54"/>
      <c r="S24" s="55"/>
      <c r="T24" s="80"/>
      <c r="U24" s="50"/>
    </row>
    <row r="25" spans="3:22" ht="15.75">
      <c r="C25" s="88" t="s">
        <v>44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90"/>
      <c r="U25" s="81">
        <f>SUM(U4+U19)</f>
        <v>2891750000</v>
      </c>
    </row>
    <row r="26" spans="3:22">
      <c r="S26" s="91">
        <v>0.1</v>
      </c>
      <c r="T26" s="92"/>
      <c r="U26" s="2">
        <f>U25*S26</f>
        <v>289175000</v>
      </c>
      <c r="V26" s="1">
        <f>U25+U26</f>
        <v>3180925000</v>
      </c>
    </row>
    <row r="27" spans="3:22">
      <c r="U27" s="110">
        <f>SUM(U25:U26)</f>
        <v>3180925000</v>
      </c>
    </row>
  </sheetData>
  <mergeCells count="12">
    <mergeCell ref="U2:U3"/>
    <mergeCell ref="D4:E4"/>
    <mergeCell ref="D19:E19"/>
    <mergeCell ref="C25:T25"/>
    <mergeCell ref="S26:T26"/>
    <mergeCell ref="C2:C3"/>
    <mergeCell ref="D2:E3"/>
    <mergeCell ref="F2:G3"/>
    <mergeCell ref="H2:H3"/>
    <mergeCell ref="I2:R3"/>
    <mergeCell ref="S2:S3"/>
    <mergeCell ref="T2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Perawatan Kolam Renang dan Smok</vt:lpstr>
    </vt:vector>
  </TitlesOfParts>
  <Company>PT. Bank Central Asia, Tbk.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Thera</dc:creator>
  <cp:lastModifiedBy>ASUS</cp:lastModifiedBy>
  <cp:lastPrinted>2016-03-21T03:20:00Z</cp:lastPrinted>
  <dcterms:created xsi:type="dcterms:W3CDTF">2016-03-10T02:16:00Z</dcterms:created>
  <dcterms:modified xsi:type="dcterms:W3CDTF">2019-11-28T12:31:30Z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1033-10.2.0.7587</vt:lpwstr>
  </property>
</Properties>
</file>